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EstaPasta_de_trabalho" defaultThemeVersion="124226"/>
  <bookViews>
    <workbookView xWindow="0" yWindow="0" windowWidth="23256" windowHeight="11532" tabRatio="696"/>
  </bookViews>
  <sheets>
    <sheet name="Contratacoes" sheetId="10" r:id="rId1"/>
  </sheets>
  <calcPr calcId="152511"/>
</workbook>
</file>

<file path=xl/calcChain.xml><?xml version="1.0" encoding="utf-8"?>
<calcChain xmlns="http://schemas.openxmlformats.org/spreadsheetml/2006/main">
  <c r="I30" i="10"/>
  <c r="H30" s="1"/>
  <c r="I29" l="1"/>
  <c r="I28"/>
  <c r="I12" l="1"/>
  <c r="I32" l="1"/>
</calcChain>
</file>

<file path=xl/sharedStrings.xml><?xml version="1.0" encoding="utf-8"?>
<sst xmlns="http://schemas.openxmlformats.org/spreadsheetml/2006/main" count="127" uniqueCount="91">
  <si>
    <t>Unib. Beneficiada</t>
  </si>
  <si>
    <t>Objeto</t>
  </si>
  <si>
    <t>Detalhamento do Objeto</t>
  </si>
  <si>
    <t>Hospital Alfa</t>
  </si>
  <si>
    <t>Empresa Contratada</t>
  </si>
  <si>
    <t>Climatização</t>
  </si>
  <si>
    <t>Aquisição de 2 Chillers de 210TR</t>
  </si>
  <si>
    <t>Johnson - Hitach</t>
  </si>
  <si>
    <t>Cia de Engenharia - ARCLIMA</t>
  </si>
  <si>
    <t>RIMA</t>
  </si>
  <si>
    <t>Construtura Assis Lopes</t>
  </si>
  <si>
    <t>Rede de hemodiálise</t>
  </si>
  <si>
    <t>Reativação dos sistema de hemodiálise e acrescimos de mais pontos</t>
  </si>
  <si>
    <t>Geradores</t>
  </si>
  <si>
    <t>Fornecimento de peças e prestação de serviço para funcionamento de 03 geradores</t>
  </si>
  <si>
    <t>Serviço de engenharia</t>
  </si>
  <si>
    <t>Adequação de novos leitos, com divisórias, pitura, cobertura/calhas, esquadrias etc.</t>
  </si>
  <si>
    <t>Revisão e correção das instalações (material e mão de obra)</t>
  </si>
  <si>
    <t>Instalacação de Sistem de Combate a Incêndio</t>
  </si>
  <si>
    <t>Instação de Sistema de Monitorimento e Segurança</t>
  </si>
  <si>
    <t>Central de Teleatendimento - SES</t>
  </si>
  <si>
    <t>TOTAL CONTRATADO</t>
  </si>
  <si>
    <t>CIL - Comércio de Informática</t>
  </si>
  <si>
    <t>Rede elétrica, hidráulica</t>
  </si>
  <si>
    <t>Rede de Telecomunicações</t>
  </si>
  <si>
    <t>Interligação dos Racks de Telecomunicações</t>
  </si>
  <si>
    <t>Estrutura Combate Incêndio</t>
  </si>
  <si>
    <t>Manutenção de choque, incluindo filtros planos, correias, mancais, rolamentos, pintura de rotor, rebobinamento de motores, troca de selos de bomba etc., feita por equipe de manutenção nos equipamentos da emergência, uti, bloco cirúrgico e demais áreas do hospital</t>
  </si>
  <si>
    <t>Obra de instalação na coberta c/ intervenção na hidráulica e elétrica p/ remoção dos antigos chillers e instalação dos novos, considerando içamento vertical com guindaste de 220 ton</t>
  </si>
  <si>
    <t>Aquisição de 30 webcams</t>
  </si>
  <si>
    <t>Aquisição de 20 webcams</t>
  </si>
  <si>
    <t>Recuperação de Camas Hospitalares</t>
  </si>
  <si>
    <t>Unid Hospitalares (04)</t>
  </si>
  <si>
    <t>LACEN</t>
  </si>
  <si>
    <t>Unid Hospitalares (03)</t>
  </si>
  <si>
    <t>Aquisição de 43 Macas Hospitalares</t>
  </si>
  <si>
    <t>Projetar &amp; Proventus</t>
  </si>
  <si>
    <t>Adequação de Layout e outros serviços no LACEN-SES</t>
  </si>
  <si>
    <t>STAUROS Engenharia</t>
  </si>
  <si>
    <t>Eurocontainers</t>
  </si>
  <si>
    <t>Sala de Situação</t>
  </si>
  <si>
    <t>Aquisição de Notebooks e Desktops para melhoria da Sala de Situção da Sec. Saúde de PE</t>
  </si>
  <si>
    <t xml:space="preserve">
Cia do Nobreak</t>
  </si>
  <si>
    <t>Aquisição de Teclados e Mouses (sem fio, Televisores 55" e Switch 24 Portas para melhoria da Sala de Situção da Secretaria de Saúde de PE</t>
  </si>
  <si>
    <t>Aquisição de Nobreaks para melhoria da Sala de Situção da Sec. Saúde de PE</t>
  </si>
  <si>
    <t>iPlace</t>
  </si>
  <si>
    <t>Sistema de Segurança (CFTV)</t>
  </si>
  <si>
    <t>Aquisição de 17 Aparelho de Ar Condicionado</t>
  </si>
  <si>
    <t>SM Cordeiro</t>
  </si>
  <si>
    <t>Hospital João Murilo de Oliveira</t>
  </si>
  <si>
    <t>Sistema de TI</t>
  </si>
  <si>
    <t>Serviço de reforma</t>
  </si>
  <si>
    <t>Macas hospitalares</t>
  </si>
  <si>
    <t>Equipamento de informática</t>
  </si>
  <si>
    <t>PAPAMÍDIA</t>
  </si>
  <si>
    <t>Atividade Volante</t>
  </si>
  <si>
    <t>Lavatórios de Higienização</t>
  </si>
  <si>
    <t>Aquisição de 10 Lavatórios de Higienização</t>
  </si>
  <si>
    <t>Hospitais Diversos</t>
  </si>
  <si>
    <t>EXXOMED
EQUIPAMENTOS LTDA</t>
  </si>
  <si>
    <t>Configuração, instalação dos equipamentos, bem como serviços de consultoria regulatória de 100 (Cem) Ventiladores Pulmonares</t>
  </si>
  <si>
    <t>Regulação Ventiladores Pulmonares</t>
  </si>
  <si>
    <t>QTD</t>
  </si>
  <si>
    <t>V Unit</t>
  </si>
  <si>
    <t>V Total</t>
  </si>
  <si>
    <t>CNPJ</t>
  </si>
  <si>
    <t>DATA</t>
  </si>
  <si>
    <t>33.284.522/0006-26</t>
  </si>
  <si>
    <t>30.679.267/0001-18</t>
  </si>
  <si>
    <t>08.067.399/0001-30</t>
  </si>
  <si>
    <t>07.468.034/0001-54</t>
  </si>
  <si>
    <t>24.073.694/0001-55</t>
  </si>
  <si>
    <t>12.475.156/0001-08</t>
  </si>
  <si>
    <t>10.321.318/0001-28</t>
  </si>
  <si>
    <t>03.537.091/0001-97</t>
  </si>
  <si>
    <t>89.237.911/0283-12</t>
  </si>
  <si>
    <t>15.031.407/0001-53</t>
  </si>
  <si>
    <t>05.560.250/0001-08</t>
  </si>
  <si>
    <t>09.135.326/0001-09</t>
  </si>
  <si>
    <t>31.894.114/0001-56</t>
  </si>
  <si>
    <t>Valores Diversos</t>
  </si>
  <si>
    <t>- 14 unid de 12.000 BTUs x R$ 1.480,00
- 03 unid de 18.000 BTUs x R$ 2.090,00</t>
  </si>
  <si>
    <t>- 6 Desktop/iMac  x R$ 15.839,10 
- 6 Notebook/MacBook x R$ 19.169,10.</t>
  </si>
  <si>
    <t>- 02 TVs x R$ 3.399
- 06 Kits Teclado e Mouse x R$ 106,10
- 01 Switch 24 portas x R$ 253,95</t>
  </si>
  <si>
    <t>- Valor Unit R$ 413.810,03 x 02 Unidades
- Frete R$ 22.380,00.</t>
  </si>
  <si>
    <t xml:space="preserve">                       CONTRATAÇÕES  REALIZADAS</t>
  </si>
  <si>
    <t>Serviços de Nacionalização Regulatória- Ventiladores Pulmonares</t>
  </si>
  <si>
    <t>Seguro de Transporte Internacional para equipamento e insumos de diagnóstico da Covid-19</t>
  </si>
  <si>
    <t>Expert-Log Global Solutions, LLC</t>
  </si>
  <si>
    <t>12.865.792/0001-46</t>
  </si>
  <si>
    <t>Posição em 29/07/2020</t>
  </si>
</sst>
</file>

<file path=xl/styles.xml><?xml version="1.0" encoding="utf-8"?>
<styleSheet xmlns="http://schemas.openxmlformats.org/spreadsheetml/2006/main">
  <numFmts count="3">
    <numFmt numFmtId="43" formatCode="_-* #,##0.00_-;\-* #,##0.00_-;_-* &quot;-&quot;??_-;_-@_-"/>
    <numFmt numFmtId="164" formatCode="#,##0.00_ ;[Red]\-#,##0.00\ "/>
    <numFmt numFmtId="165" formatCode="[$-416]d\-mmm\-yy;@"/>
  </numFmts>
  <fonts count="7">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sz val="9"/>
      <color rgb="FF000000"/>
      <name val="Calibri"/>
      <family val="2"/>
      <scheme val="minor"/>
    </font>
    <font>
      <sz val="9"/>
      <color theme="9" tint="-0.249977111117893"/>
      <name val="Calibri"/>
      <family val="2"/>
      <scheme val="minor"/>
    </font>
  </fonts>
  <fills count="3">
    <fill>
      <patternFill patternType="none"/>
    </fill>
    <fill>
      <patternFill patternType="gray125"/>
    </fill>
    <fill>
      <patternFill patternType="solid">
        <fgColor theme="6" tint="0.79998168889431442"/>
        <bgColor indexed="64"/>
      </patternFill>
    </fill>
  </fills>
  <borders count="4">
    <border>
      <left/>
      <right/>
      <top/>
      <bottom/>
      <diagonal/>
    </border>
    <border>
      <left/>
      <right/>
      <top/>
      <bottom style="thin">
        <color indexed="64"/>
      </bottom>
      <diagonal/>
    </border>
    <border>
      <left/>
      <right/>
      <top/>
      <bottom style="dashed">
        <color auto="1"/>
      </bottom>
      <diagonal/>
    </border>
    <border>
      <left/>
      <right/>
      <top style="dashed">
        <color auto="1"/>
      </top>
      <bottom style="dashed">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1">
    <xf numFmtId="0" fontId="0" fillId="0" borderId="0" xfId="0"/>
    <xf numFmtId="0" fontId="2" fillId="0" borderId="0" xfId="0" applyFont="1" applyAlignment="1">
      <alignment vertical="center"/>
    </xf>
    <xf numFmtId="0" fontId="2" fillId="0" borderId="0" xfId="0" applyFont="1" applyAlignment="1">
      <alignment horizontal="center" vertical="center"/>
    </xf>
    <xf numFmtId="43" fontId="2" fillId="0" borderId="0" xfId="1" applyFont="1" applyAlignment="1">
      <alignment vertical="center"/>
    </xf>
    <xf numFmtId="0" fontId="2" fillId="2" borderId="0" xfId="0" applyFont="1" applyFill="1" applyAlignment="1">
      <alignment horizontal="center" vertical="center"/>
    </xf>
    <xf numFmtId="43" fontId="2" fillId="2" borderId="0" xfId="1" applyFont="1" applyFill="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Fill="1" applyAlignment="1">
      <alignment horizontal="right" vertical="center"/>
    </xf>
    <xf numFmtId="164" fontId="3" fillId="0" borderId="0" xfId="1" applyNumberFormat="1" applyFont="1" applyFill="1" applyAlignment="1">
      <alignment vertical="center"/>
    </xf>
    <xf numFmtId="164" fontId="2" fillId="0" borderId="0" xfId="1" applyNumberFormat="1" applyFont="1" applyAlignment="1">
      <alignment vertical="center"/>
    </xf>
    <xf numFmtId="0" fontId="2" fillId="0" borderId="0" xfId="0" applyFont="1" applyAlignment="1">
      <alignment vertical="center" wrapText="1"/>
    </xf>
    <xf numFmtId="0" fontId="2" fillId="2" borderId="0" xfId="0" applyFont="1" applyFill="1" applyAlignment="1">
      <alignment horizontal="center" vertical="center" wrapText="1"/>
    </xf>
    <xf numFmtId="0" fontId="2" fillId="0" borderId="1" xfId="0" applyFont="1" applyBorder="1" applyAlignment="1">
      <alignment vertical="center" wrapText="1"/>
    </xf>
    <xf numFmtId="43" fontId="6" fillId="0" borderId="1" xfId="1" applyFont="1" applyBorder="1" applyAlignment="1">
      <alignment vertical="center"/>
    </xf>
    <xf numFmtId="43" fontId="2" fillId="0" borderId="0" xfId="0" applyNumberFormat="1" applyFont="1" applyAlignment="1">
      <alignment horizontal="center" vertical="center"/>
    </xf>
    <xf numFmtId="43" fontId="2" fillId="0" borderId="0" xfId="0" applyNumberFormat="1" applyFont="1" applyAlignment="1">
      <alignment vertical="center"/>
    </xf>
    <xf numFmtId="165" fontId="2" fillId="0" borderId="2" xfId="0" applyNumberFormat="1"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xf>
    <xf numFmtId="49" fontId="2" fillId="0" borderId="2" xfId="1" applyNumberFormat="1" applyFont="1" applyFill="1" applyBorder="1" applyAlignment="1">
      <alignment horizontal="left" vertical="center" wrapText="1"/>
    </xf>
    <xf numFmtId="43" fontId="2" fillId="0" borderId="2" xfId="1" applyFont="1" applyBorder="1" applyAlignment="1">
      <alignment vertical="center"/>
    </xf>
    <xf numFmtId="165" fontId="2" fillId="0" borderId="3" xfId="0" applyNumberFormat="1"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43" fontId="2" fillId="0" borderId="3" xfId="1" applyFont="1" applyFill="1" applyBorder="1" applyAlignment="1">
      <alignment horizontal="center" vertical="center"/>
    </xf>
    <xf numFmtId="43" fontId="2" fillId="0" borderId="3" xfId="1" applyFont="1" applyFill="1" applyBorder="1" applyAlignment="1">
      <alignment vertical="center"/>
    </xf>
    <xf numFmtId="43" fontId="4" fillId="0" borderId="3" xfId="1" applyFont="1" applyFill="1" applyBorder="1" applyAlignment="1">
      <alignment vertical="center"/>
    </xf>
    <xf numFmtId="0" fontId="5" fillId="0" borderId="3" xfId="0" applyFont="1" applyBorder="1" applyAlignment="1">
      <alignment vertical="center" wrapText="1"/>
    </xf>
    <xf numFmtId="43" fontId="2" fillId="0" borderId="3" xfId="1" applyFont="1" applyBorder="1" applyAlignment="1">
      <alignment horizontal="center" vertical="center"/>
    </xf>
    <xf numFmtId="43" fontId="4" fillId="0" borderId="3" xfId="1" applyFont="1" applyFill="1" applyBorder="1" applyAlignment="1">
      <alignment horizontal="center" vertical="center"/>
    </xf>
    <xf numFmtId="43" fontId="4" fillId="0" borderId="3" xfId="1" applyFont="1" applyBorder="1" applyAlignment="1">
      <alignment horizontal="center" vertical="center"/>
    </xf>
    <xf numFmtId="43" fontId="2" fillId="0" borderId="3" xfId="0" applyNumberFormat="1" applyFont="1" applyFill="1" applyBorder="1" applyAlignment="1">
      <alignment vertical="center"/>
    </xf>
    <xf numFmtId="43" fontId="2" fillId="0" borderId="3" xfId="1" applyFont="1" applyBorder="1" applyAlignment="1">
      <alignment vertical="center"/>
    </xf>
    <xf numFmtId="49" fontId="2" fillId="0" borderId="3" xfId="1" applyNumberFormat="1" applyFont="1" applyFill="1" applyBorder="1" applyAlignment="1">
      <alignment horizontal="left" vertical="center" wrapText="1"/>
    </xf>
    <xf numFmtId="0" fontId="2" fillId="0" borderId="3" xfId="0" applyFont="1" applyBorder="1" applyAlignment="1">
      <alignment horizontal="center" vertical="center" wrapText="1"/>
    </xf>
    <xf numFmtId="43" fontId="2" fillId="0" borderId="3" xfId="1" applyFont="1" applyBorder="1" applyAlignment="1">
      <alignment horizontal="center" vertical="center" wrapText="1"/>
    </xf>
    <xf numFmtId="3" fontId="2"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cellXfs>
  <cellStyles count="3">
    <cellStyle name="Normal" xfId="0" builtinId="0"/>
    <cellStyle name="Separador de milhares" xfId="1" builtinId="3"/>
    <cellStyle name="Vírgula 2" xfId="2"/>
  </cellStyles>
  <dxfs count="0"/>
  <tableStyles count="0" defaultTableStyle="TableStyleMedium2" defaultPivotStyle="PivotStyleLight16"/>
  <colors>
    <mruColors>
      <color rgb="FF21AF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428625</xdr:colOff>
      <xdr:row>6</xdr:row>
      <xdr:rowOff>19050</xdr:rowOff>
    </xdr:to>
    <xdr:pic>
      <xdr:nvPicPr>
        <xdr:cNvPr id="2" name="Imagem 1" descr="H:\SEG_DIOGO\Imagem PE Solidario.jpg"/>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047750" cy="93345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39"/>
  <sheetViews>
    <sheetView showGridLines="0" tabSelected="1" topLeftCell="D1" zoomScaleNormal="100" workbookViewId="0">
      <pane ySplit="8" topLeftCell="A9" activePane="bottomLeft" state="frozen"/>
      <selection pane="bottomLeft" activeCell="D2" sqref="D2"/>
    </sheetView>
  </sheetViews>
  <sheetFormatPr defaultColWidth="9.109375" defaultRowHeight="12"/>
  <cols>
    <col min="1" max="1" width="9.33203125" style="1" bestFit="1" customWidth="1"/>
    <col min="2" max="2" width="27.5546875" style="1" bestFit="1" customWidth="1"/>
    <col min="3" max="3" width="30.109375" style="1" customWidth="1"/>
    <col min="4" max="4" width="50.6640625" style="11" customWidth="1"/>
    <col min="5" max="5" width="18.109375" style="2" customWidth="1"/>
    <col min="6" max="6" width="16.44140625" style="2" bestFit="1" customWidth="1"/>
    <col min="7" max="7" width="4.33203125" style="2" customWidth="1"/>
    <col min="8" max="8" width="23.44140625" style="2" customWidth="1"/>
    <col min="9" max="9" width="13.109375" style="3" customWidth="1"/>
    <col min="10" max="16384" width="9.109375" style="1"/>
  </cols>
  <sheetData>
    <row r="1" spans="1:10">
      <c r="B1" s="39" t="s">
        <v>85</v>
      </c>
      <c r="D1" s="11" t="s">
        <v>90</v>
      </c>
    </row>
    <row r="7" spans="1:10" ht="15" customHeight="1"/>
    <row r="8" spans="1:10">
      <c r="A8" s="4" t="s">
        <v>66</v>
      </c>
      <c r="B8" s="4" t="s">
        <v>0</v>
      </c>
      <c r="C8" s="4" t="s">
        <v>1</v>
      </c>
      <c r="D8" s="12" t="s">
        <v>2</v>
      </c>
      <c r="E8" s="4" t="s">
        <v>4</v>
      </c>
      <c r="F8" s="4" t="s">
        <v>65</v>
      </c>
      <c r="G8" s="4" t="s">
        <v>62</v>
      </c>
      <c r="H8" s="4" t="s">
        <v>63</v>
      </c>
      <c r="I8" s="5" t="s">
        <v>64</v>
      </c>
    </row>
    <row r="9" spans="1:10" ht="36">
      <c r="A9" s="17">
        <v>43921</v>
      </c>
      <c r="B9" s="18" t="s">
        <v>3</v>
      </c>
      <c r="C9" s="18" t="s">
        <v>5</v>
      </c>
      <c r="D9" s="18" t="s">
        <v>6</v>
      </c>
      <c r="E9" s="38" t="s">
        <v>7</v>
      </c>
      <c r="F9" s="19" t="s">
        <v>67</v>
      </c>
      <c r="G9" s="19">
        <v>2</v>
      </c>
      <c r="H9" s="20" t="s">
        <v>84</v>
      </c>
      <c r="I9" s="21">
        <v>850000.07</v>
      </c>
      <c r="J9" s="16"/>
    </row>
    <row r="10" spans="1:10" ht="36">
      <c r="A10" s="22">
        <v>43927</v>
      </c>
      <c r="B10" s="23" t="s">
        <v>3</v>
      </c>
      <c r="C10" s="23" t="s">
        <v>5</v>
      </c>
      <c r="D10" s="23" t="s">
        <v>28</v>
      </c>
      <c r="E10" s="35" t="s">
        <v>8</v>
      </c>
      <c r="F10" s="24" t="s">
        <v>68</v>
      </c>
      <c r="G10" s="24"/>
      <c r="H10" s="25"/>
      <c r="I10" s="26">
        <v>200000</v>
      </c>
    </row>
    <row r="11" spans="1:10" ht="66" customHeight="1">
      <c r="A11" s="22">
        <v>43927</v>
      </c>
      <c r="B11" s="23" t="s">
        <v>3</v>
      </c>
      <c r="C11" s="23" t="s">
        <v>5</v>
      </c>
      <c r="D11" s="23" t="s">
        <v>27</v>
      </c>
      <c r="E11" s="35" t="s">
        <v>8</v>
      </c>
      <c r="F11" s="24" t="s">
        <v>68</v>
      </c>
      <c r="G11" s="24"/>
      <c r="H11" s="25"/>
      <c r="I11" s="27">
        <v>350000</v>
      </c>
    </row>
    <row r="12" spans="1:10" ht="17.25" customHeight="1">
      <c r="A12" s="22">
        <v>43929</v>
      </c>
      <c r="B12" s="23" t="s">
        <v>3</v>
      </c>
      <c r="C12" s="28" t="s">
        <v>23</v>
      </c>
      <c r="D12" s="28" t="s">
        <v>17</v>
      </c>
      <c r="E12" s="36" t="s">
        <v>9</v>
      </c>
      <c r="F12" s="29" t="s">
        <v>69</v>
      </c>
      <c r="G12" s="24"/>
      <c r="H12" s="30"/>
      <c r="I12" s="30">
        <f>108163.6+123056.09</f>
        <v>231219.69</v>
      </c>
    </row>
    <row r="13" spans="1:10">
      <c r="A13" s="22">
        <v>43929</v>
      </c>
      <c r="B13" s="23" t="s">
        <v>3</v>
      </c>
      <c r="C13" s="28" t="s">
        <v>11</v>
      </c>
      <c r="D13" s="28" t="s">
        <v>12</v>
      </c>
      <c r="E13" s="36" t="s">
        <v>9</v>
      </c>
      <c r="F13" s="29" t="s">
        <v>69</v>
      </c>
      <c r="G13" s="24"/>
      <c r="H13" s="30"/>
      <c r="I13" s="30">
        <v>85568.1</v>
      </c>
    </row>
    <row r="14" spans="1:10" ht="24">
      <c r="A14" s="22">
        <v>43929</v>
      </c>
      <c r="B14" s="23" t="s">
        <v>3</v>
      </c>
      <c r="C14" s="28" t="s">
        <v>13</v>
      </c>
      <c r="D14" s="28" t="s">
        <v>14</v>
      </c>
      <c r="E14" s="36" t="s">
        <v>9</v>
      </c>
      <c r="F14" s="29" t="s">
        <v>69</v>
      </c>
      <c r="G14" s="24"/>
      <c r="H14" s="30"/>
      <c r="I14" s="30">
        <v>69396.960000000006</v>
      </c>
    </row>
    <row r="15" spans="1:10" ht="15.75" customHeight="1">
      <c r="A15" s="22">
        <v>43929</v>
      </c>
      <c r="B15" s="23" t="s">
        <v>3</v>
      </c>
      <c r="C15" s="23" t="s">
        <v>26</v>
      </c>
      <c r="D15" s="23" t="s">
        <v>18</v>
      </c>
      <c r="E15" s="36" t="s">
        <v>9</v>
      </c>
      <c r="F15" s="29" t="s">
        <v>69</v>
      </c>
      <c r="G15" s="24"/>
      <c r="H15" s="27"/>
      <c r="I15" s="27">
        <v>79259.63</v>
      </c>
    </row>
    <row r="16" spans="1:10" ht="15.75" customHeight="1">
      <c r="A16" s="22">
        <v>43928</v>
      </c>
      <c r="B16" s="23" t="s">
        <v>3</v>
      </c>
      <c r="C16" s="23" t="s">
        <v>46</v>
      </c>
      <c r="D16" s="23" t="s">
        <v>19</v>
      </c>
      <c r="E16" s="36" t="s">
        <v>9</v>
      </c>
      <c r="F16" s="29" t="s">
        <v>69</v>
      </c>
      <c r="G16" s="24"/>
      <c r="H16" s="27"/>
      <c r="I16" s="27">
        <v>11626.81</v>
      </c>
    </row>
    <row r="17" spans="1:10" ht="15.75" customHeight="1">
      <c r="A17" s="22">
        <v>43928</v>
      </c>
      <c r="B17" s="23" t="s">
        <v>3</v>
      </c>
      <c r="C17" s="23" t="s">
        <v>24</v>
      </c>
      <c r="D17" s="23" t="s">
        <v>25</v>
      </c>
      <c r="E17" s="36" t="s">
        <v>9</v>
      </c>
      <c r="F17" s="29" t="s">
        <v>69</v>
      </c>
      <c r="G17" s="24"/>
      <c r="H17" s="27"/>
      <c r="I17" s="27">
        <v>21482.32</v>
      </c>
    </row>
    <row r="18" spans="1:10" ht="24">
      <c r="A18" s="22">
        <v>43928</v>
      </c>
      <c r="B18" s="23" t="s">
        <v>3</v>
      </c>
      <c r="C18" s="28" t="s">
        <v>15</v>
      </c>
      <c r="D18" s="28" t="s">
        <v>16</v>
      </c>
      <c r="E18" s="36" t="s">
        <v>10</v>
      </c>
      <c r="F18" s="29" t="s">
        <v>70</v>
      </c>
      <c r="G18" s="24"/>
      <c r="H18" s="30"/>
      <c r="I18" s="31">
        <v>124080.79000000001</v>
      </c>
    </row>
    <row r="19" spans="1:10" ht="24">
      <c r="A19" s="22">
        <v>43929</v>
      </c>
      <c r="B19" s="23" t="s">
        <v>20</v>
      </c>
      <c r="C19" s="23" t="s">
        <v>50</v>
      </c>
      <c r="D19" s="23" t="s">
        <v>29</v>
      </c>
      <c r="E19" s="35" t="s">
        <v>22</v>
      </c>
      <c r="F19" s="24" t="s">
        <v>71</v>
      </c>
      <c r="G19" s="24">
        <v>30</v>
      </c>
      <c r="H19" s="32">
        <v>149.904</v>
      </c>
      <c r="I19" s="33">
        <v>4497.12</v>
      </c>
      <c r="J19" s="16"/>
    </row>
    <row r="20" spans="1:10" ht="24">
      <c r="A20" s="22">
        <v>43943</v>
      </c>
      <c r="B20" s="23" t="s">
        <v>20</v>
      </c>
      <c r="C20" s="23" t="s">
        <v>50</v>
      </c>
      <c r="D20" s="23" t="s">
        <v>30</v>
      </c>
      <c r="E20" s="35" t="s">
        <v>22</v>
      </c>
      <c r="F20" s="24" t="s">
        <v>71</v>
      </c>
      <c r="G20" s="24">
        <v>20</v>
      </c>
      <c r="H20" s="32">
        <v>237.42</v>
      </c>
      <c r="I20" s="33">
        <v>4748.3999999999996</v>
      </c>
      <c r="J20" s="16"/>
    </row>
    <row r="21" spans="1:10" ht="16.5" customHeight="1">
      <c r="A21" s="22">
        <v>43944</v>
      </c>
      <c r="B21" s="23" t="s">
        <v>32</v>
      </c>
      <c r="C21" s="23" t="s">
        <v>51</v>
      </c>
      <c r="D21" s="23" t="s">
        <v>31</v>
      </c>
      <c r="E21" s="35" t="s">
        <v>36</v>
      </c>
      <c r="F21" s="24" t="s">
        <v>72</v>
      </c>
      <c r="G21" s="24">
        <v>50</v>
      </c>
      <c r="H21" s="26" t="s">
        <v>80</v>
      </c>
      <c r="I21" s="33">
        <v>38879</v>
      </c>
    </row>
    <row r="22" spans="1:10" ht="16.5" customHeight="1">
      <c r="A22" s="22">
        <v>43958</v>
      </c>
      <c r="B22" s="23" t="s">
        <v>33</v>
      </c>
      <c r="C22" s="28" t="s">
        <v>15</v>
      </c>
      <c r="D22" s="23" t="s">
        <v>37</v>
      </c>
      <c r="E22" s="35" t="s">
        <v>38</v>
      </c>
      <c r="F22" s="24" t="s">
        <v>74</v>
      </c>
      <c r="G22" s="24"/>
      <c r="H22" s="26"/>
      <c r="I22" s="33">
        <v>184150.2</v>
      </c>
    </row>
    <row r="23" spans="1:10" ht="16.5" customHeight="1">
      <c r="A23" s="22">
        <v>43962</v>
      </c>
      <c r="B23" s="23" t="s">
        <v>34</v>
      </c>
      <c r="C23" s="23" t="s">
        <v>52</v>
      </c>
      <c r="D23" s="23" t="s">
        <v>35</v>
      </c>
      <c r="E23" s="35" t="s">
        <v>39</v>
      </c>
      <c r="F23" s="24" t="s">
        <v>73</v>
      </c>
      <c r="G23" s="24">
        <v>43</v>
      </c>
      <c r="H23" s="25">
        <v>1035.77</v>
      </c>
      <c r="I23" s="33">
        <v>44538.11</v>
      </c>
      <c r="J23" s="16"/>
    </row>
    <row r="24" spans="1:10" ht="48">
      <c r="A24" s="22">
        <v>43963</v>
      </c>
      <c r="B24" s="23" t="s">
        <v>40</v>
      </c>
      <c r="C24" s="23" t="s">
        <v>53</v>
      </c>
      <c r="D24" s="23" t="s">
        <v>43</v>
      </c>
      <c r="E24" s="35" t="s">
        <v>22</v>
      </c>
      <c r="F24" s="24" t="s">
        <v>71</v>
      </c>
      <c r="G24" s="24">
        <v>9</v>
      </c>
      <c r="H24" s="34" t="s">
        <v>83</v>
      </c>
      <c r="I24" s="29">
        <v>7688.55</v>
      </c>
    </row>
    <row r="25" spans="1:10" ht="24">
      <c r="A25" s="22">
        <v>43963</v>
      </c>
      <c r="B25" s="23" t="s">
        <v>40</v>
      </c>
      <c r="C25" s="23" t="s">
        <v>53</v>
      </c>
      <c r="D25" s="23" t="s">
        <v>44</v>
      </c>
      <c r="E25" s="35" t="s">
        <v>42</v>
      </c>
      <c r="F25" s="24" t="s">
        <v>76</v>
      </c>
      <c r="G25" s="24">
        <v>2</v>
      </c>
      <c r="H25" s="25">
        <v>2374</v>
      </c>
      <c r="I25" s="29">
        <v>4748</v>
      </c>
      <c r="J25" s="16"/>
    </row>
    <row r="26" spans="1:10" ht="36">
      <c r="A26" s="22">
        <v>43964</v>
      </c>
      <c r="B26" s="23" t="s">
        <v>40</v>
      </c>
      <c r="C26" s="23" t="s">
        <v>53</v>
      </c>
      <c r="D26" s="23" t="s">
        <v>41</v>
      </c>
      <c r="E26" s="35" t="s">
        <v>45</v>
      </c>
      <c r="F26" s="24" t="s">
        <v>75</v>
      </c>
      <c r="G26" s="24">
        <v>12</v>
      </c>
      <c r="H26" s="34" t="s">
        <v>82</v>
      </c>
      <c r="I26" s="29">
        <v>210049.2</v>
      </c>
    </row>
    <row r="27" spans="1:10" ht="48">
      <c r="A27" s="22">
        <v>43972</v>
      </c>
      <c r="B27" s="23" t="s">
        <v>49</v>
      </c>
      <c r="C27" s="23" t="s">
        <v>5</v>
      </c>
      <c r="D27" s="23" t="s">
        <v>47</v>
      </c>
      <c r="E27" s="35" t="s">
        <v>48</v>
      </c>
      <c r="F27" s="35" t="s">
        <v>77</v>
      </c>
      <c r="G27" s="35">
        <v>17</v>
      </c>
      <c r="H27" s="34" t="s">
        <v>81</v>
      </c>
      <c r="I27" s="33">
        <v>26990</v>
      </c>
    </row>
    <row r="28" spans="1:10" ht="18" customHeight="1">
      <c r="A28" s="22">
        <v>43983</v>
      </c>
      <c r="B28" s="23" t="s">
        <v>55</v>
      </c>
      <c r="C28" s="23" t="s">
        <v>56</v>
      </c>
      <c r="D28" s="23" t="s">
        <v>57</v>
      </c>
      <c r="E28" s="35" t="s">
        <v>54</v>
      </c>
      <c r="F28" s="35" t="s">
        <v>79</v>
      </c>
      <c r="G28" s="35">
        <v>10</v>
      </c>
      <c r="H28" s="36">
        <v>1600</v>
      </c>
      <c r="I28" s="33">
        <f>G28*H28</f>
        <v>16000</v>
      </c>
    </row>
    <row r="29" spans="1:10" ht="24">
      <c r="A29" s="22">
        <v>43990</v>
      </c>
      <c r="B29" s="23" t="s">
        <v>58</v>
      </c>
      <c r="C29" s="23" t="s">
        <v>61</v>
      </c>
      <c r="D29" s="23" t="s">
        <v>60</v>
      </c>
      <c r="E29" s="35" t="s">
        <v>59</v>
      </c>
      <c r="F29" s="37" t="s">
        <v>78</v>
      </c>
      <c r="G29" s="35">
        <v>100</v>
      </c>
      <c r="H29" s="36">
        <v>12000</v>
      </c>
      <c r="I29" s="33">
        <f>G29*H29</f>
        <v>1200000</v>
      </c>
    </row>
    <row r="30" spans="1:10" ht="24">
      <c r="A30" s="22">
        <v>44013</v>
      </c>
      <c r="B30" s="23" t="s">
        <v>33</v>
      </c>
      <c r="C30" s="23" t="s">
        <v>86</v>
      </c>
      <c r="D30" s="23" t="s">
        <v>87</v>
      </c>
      <c r="E30" s="35" t="s">
        <v>88</v>
      </c>
      <c r="F30" s="35" t="s">
        <v>89</v>
      </c>
      <c r="G30" s="35">
        <v>1</v>
      </c>
      <c r="H30" s="29">
        <f>I30</f>
        <v>24138.733876999999</v>
      </c>
      <c r="I30" s="33">
        <f>4399*5.487323</f>
        <v>24138.733876999999</v>
      </c>
      <c r="J30" s="40"/>
    </row>
    <row r="31" spans="1:10">
      <c r="A31" s="6"/>
      <c r="B31" s="6"/>
      <c r="C31" s="6"/>
      <c r="D31" s="13"/>
      <c r="E31" s="7"/>
      <c r="F31" s="7"/>
      <c r="G31" s="7"/>
      <c r="H31" s="7"/>
      <c r="I31" s="14"/>
    </row>
    <row r="32" spans="1:10">
      <c r="E32" s="8" t="s">
        <v>21</v>
      </c>
      <c r="F32" s="8"/>
      <c r="G32" s="8"/>
      <c r="H32" s="8"/>
      <c r="I32" s="9">
        <f>SUM(I9:I31)</f>
        <v>3789061.6838769997</v>
      </c>
    </row>
    <row r="33" spans="6:9" ht="6" customHeight="1">
      <c r="I33" s="10"/>
    </row>
    <row r="38" spans="6:9">
      <c r="F38" s="15"/>
    </row>
    <row r="39" spans="6:9">
      <c r="F39" s="15"/>
    </row>
  </sheetData>
  <pageMargins left="0.31496062992125984" right="0.31496062992125984" top="0.39370078740157483" bottom="0.39370078740157483"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Contratacoes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luizg</cp:lastModifiedBy>
  <cp:lastPrinted>2020-07-02T12:39:13Z</cp:lastPrinted>
  <dcterms:created xsi:type="dcterms:W3CDTF">2020-03-30T12:38:53Z</dcterms:created>
  <dcterms:modified xsi:type="dcterms:W3CDTF">2020-08-12T11:37:53Z</dcterms:modified>
</cp:coreProperties>
</file>